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1"/>
  </bookViews>
  <sheets>
    <sheet name="прил.1" sheetId="1" r:id="rId1"/>
    <sheet name="прил.2" sheetId="2" r:id="rId2"/>
  </sheets>
  <definedNames>
    <definedName name="_xlnm.Print_Area" localSheetId="0">'прил.1'!$A$1:$K$36</definedName>
    <definedName name="_xlnm.Print_Area" localSheetId="1">'прил.2'!$A$2:$J$26</definedName>
  </definedNames>
  <calcPr fullCalcOnLoad="1"/>
</workbook>
</file>

<file path=xl/sharedStrings.xml><?xml version="1.0" encoding="utf-8"?>
<sst xmlns="http://schemas.openxmlformats.org/spreadsheetml/2006/main" count="143" uniqueCount="100">
  <si>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</si>
  <si>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</si>
  <si>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</si>
  <si>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</si>
  <si>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</si>
  <si>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</si>
  <si>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</si>
  <si>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</si>
  <si>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</si>
  <si>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</si>
  <si>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</si>
  <si>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</si>
  <si>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</si>
  <si>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</si>
  <si>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</si>
  <si>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</si>
  <si>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</si>
  <si>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</si>
  <si>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</si>
  <si>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</si>
  <si>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</si>
  <si>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</si>
  <si>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</si>
  <si>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</si>
  <si>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</si>
  <si>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</si>
  <si>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</si>
  <si>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</si>
  <si>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</si>
  <si>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</si>
  <si>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</si>
  <si>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</si>
  <si>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</si>
  <si>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</si>
  <si>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</si>
  <si>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</si>
  <si>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</si>
  <si>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</si>
  <si>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</si>
  <si>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</si>
  <si>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</si>
  <si>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</si>
  <si>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</si>
  <si>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</si>
  <si>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</si>
  <si>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</si>
  <si>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</si>
  <si>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</si>
  <si>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984,0                                          1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</si>
  <si>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</si>
  <si>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</si>
  <si>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</si>
  <si>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>2.5.</t>
  </si>
  <si>
    <t xml:space="preserve">                    ед.                                   м п 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</si>
  <si>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</si>
  <si>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</si>
  <si>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</si>
  <si>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</si>
  <si>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t>2015-2018 г.г.</t>
  </si>
  <si>
    <t>2016 - 2018 г.г.</t>
  </si>
  <si>
    <t>2016, 2018 г.г.</t>
  </si>
  <si>
    <t>2015 год</t>
  </si>
  <si>
    <t>2016 год</t>
  </si>
  <si>
    <t>2017 год</t>
  </si>
  <si>
    <t>2018 год</t>
  </si>
  <si>
    <t>2016 - 2018 г. г.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</si>
  <si>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</si>
  <si>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2015-2018 годах»</t>
    </r>
  </si>
  <si>
    <t xml:space="preserve">                                6                              2426,0 </t>
  </si>
  <si>
    <t>2                                 1</t>
  </si>
  <si>
    <t>5                                                                                 5</t>
  </si>
  <si>
    <t xml:space="preserve"> - кол-во стояков ГВС и ХВС                                                             - кол-во стояков ЦО                                                                   - общая протяженность трубопроводов ГВС, ХВС, ЦО</t>
  </si>
  <si>
    <t xml:space="preserve">ед.                                    ед.                                                     м п  </t>
  </si>
  <si>
    <t xml:space="preserve">  6                                               12                                         604,0 </t>
  </si>
  <si>
    <t xml:space="preserve">                   ед.                             </t>
  </si>
  <si>
    <t>905,0                                          1</t>
  </si>
  <si>
    <t>5                                 5</t>
  </si>
  <si>
    <t>6                                                                                 6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</si>
  <si>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</si>
  <si>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</si>
  <si>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</si>
  <si>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</si>
  <si>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</si>
  <si>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</si>
  <si>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</si>
  <si>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</si>
  <si>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 xml:space="preserve"> - протяженность межпанельных швов                                                                                                                                - кол-во МКД</t>
  </si>
  <si>
    <t xml:space="preserve"> м п                                                ед.</t>
  </si>
  <si>
    <t>0                                                                                                                       0</t>
  </si>
  <si>
    <t>2300,0                                            2</t>
  </si>
  <si>
    <t>2100,0                                             2</t>
  </si>
  <si>
    <t xml:space="preserve">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</si>
  <si>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</si>
  <si>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</si>
  <si>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</si>
  <si>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</si>
  <si>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</si>
  <si>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</si>
  <si>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>19.11.2015г.</t>
    </r>
    <r>
      <rPr>
        <sz val="24"/>
        <rFont val="Times New Roman"/>
        <family val="1"/>
      </rPr>
      <t xml:space="preserve"> № </t>
    </r>
    <r>
      <rPr>
        <u val="single"/>
        <sz val="24"/>
        <rFont val="Times New Roman"/>
        <family val="1"/>
      </rPr>
      <t>581</t>
    </r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</si>
  <si>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>19.11.2015г.</t>
    </r>
    <r>
      <rPr>
        <sz val="20"/>
        <rFont val="Times New Roman"/>
        <family val="1"/>
      </rPr>
      <t xml:space="preserve"> № </t>
    </r>
    <r>
      <rPr>
        <u val="single"/>
        <sz val="20"/>
        <rFont val="Times New Roman"/>
        <family val="1"/>
      </rPr>
      <t>581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</si>
</sst>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u val="single"/>
      <sz val="24"/>
      <name val="Times New Roman"/>
      <family val="1"/>
    </font>
    <font>
      <u val="single"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14" borderId="7" applyNumberFormat="0" applyAlignment="0" applyProtection="0"/>
    <xf numFmtId="0" fontId="2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view="pageBreakPreview" zoomScale="55" zoomScaleNormal="70" zoomScaleSheetLayoutView="55" zoomScalePageLayoutView="0" workbookViewId="0" topLeftCell="A1">
      <selection activeCell="G3" sqref="G3"/>
    </sheetView>
  </sheetViews>
  <sheetFormatPr defaultColWidth="9.00390625" defaultRowHeight="12.75"/>
  <cols>
    <col min="1" max="1" width="6.625" style="8" customWidth="1"/>
    <col min="2" max="2" width="39.00390625" style="8" customWidth="1"/>
    <col min="3" max="3" width="33.75390625" style="8" customWidth="1"/>
    <col min="4" max="4" width="21.75390625" style="8" customWidth="1"/>
    <col min="5" max="5" width="20.75390625" style="8" customWidth="1"/>
    <col min="6" max="6" width="17.625" style="8" customWidth="1"/>
    <col min="7" max="7" width="19.875" style="8" customWidth="1"/>
    <col min="8" max="9" width="20.625" style="8" customWidth="1"/>
    <col min="10" max="10" width="26.625" style="8" customWidth="1"/>
    <col min="11" max="11" width="39.75390625" style="10" customWidth="1"/>
    <col min="12" max="12" width="32.75390625" style="8" customWidth="1"/>
    <col min="13" max="16384" width="9.125" style="8" customWidth="1"/>
  </cols>
  <sheetData>
    <row r="1" spans="9:11" ht="41.25" customHeight="1">
      <c r="I1" s="52" t="s">
        <v>98</v>
      </c>
      <c r="J1" s="52"/>
      <c r="K1" s="52"/>
    </row>
    <row r="2" spans="9:11" ht="27.75" customHeight="1">
      <c r="I2" s="52"/>
      <c r="J2" s="52"/>
      <c r="K2" s="52"/>
    </row>
    <row r="3" spans="9:11" ht="59.25" customHeight="1">
      <c r="I3" s="52"/>
      <c r="J3" s="52"/>
      <c r="K3" s="52"/>
    </row>
    <row r="4" spans="2:11" ht="54" customHeight="1">
      <c r="B4" s="65" t="s">
        <v>57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37.5" customHeight="1">
      <c r="B5" s="67" t="s">
        <v>66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38.25" customHeight="1">
      <c r="B6" s="67" t="s">
        <v>67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63.75" customHeight="1">
      <c r="A7" s="66" t="s">
        <v>23</v>
      </c>
      <c r="B7" s="66" t="s">
        <v>20</v>
      </c>
      <c r="C7" s="66" t="s">
        <v>5</v>
      </c>
      <c r="D7" s="66" t="s">
        <v>17</v>
      </c>
      <c r="E7" s="66" t="s">
        <v>21</v>
      </c>
      <c r="F7" s="48" t="s">
        <v>6</v>
      </c>
      <c r="G7" s="75"/>
      <c r="H7" s="75"/>
      <c r="I7" s="76"/>
      <c r="J7" s="66" t="s">
        <v>22</v>
      </c>
      <c r="K7" s="66" t="s">
        <v>18</v>
      </c>
    </row>
    <row r="8" spans="1:11" ht="44.25" customHeight="1">
      <c r="A8" s="66"/>
      <c r="B8" s="66"/>
      <c r="C8" s="66"/>
      <c r="D8" s="66"/>
      <c r="E8" s="66"/>
      <c r="F8" s="37">
        <v>2015</v>
      </c>
      <c r="G8" s="37">
        <v>2016</v>
      </c>
      <c r="H8" s="37">
        <v>2017</v>
      </c>
      <c r="I8" s="37">
        <v>2018</v>
      </c>
      <c r="J8" s="66"/>
      <c r="K8" s="66"/>
    </row>
    <row r="9" spans="1:11" s="18" customFormat="1" ht="25.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</row>
    <row r="10" spans="1:11" ht="42.75" customHeight="1">
      <c r="A10" s="53" t="s">
        <v>24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58.5" customHeight="1">
      <c r="A11" s="71" t="s">
        <v>7</v>
      </c>
      <c r="B11" s="68" t="s">
        <v>78</v>
      </c>
      <c r="C11" s="39" t="s">
        <v>25</v>
      </c>
      <c r="D11" s="71" t="s">
        <v>58</v>
      </c>
      <c r="E11" s="41">
        <f aca="true" t="shared" si="0" ref="E11:E16">F11+G11+H11+I11</f>
        <v>804.6</v>
      </c>
      <c r="F11" s="41">
        <f>F12+F13</f>
        <v>0</v>
      </c>
      <c r="G11" s="41">
        <f>G12+G13</f>
        <v>222.3</v>
      </c>
      <c r="H11" s="41">
        <f>H12+H13</f>
        <v>222.3</v>
      </c>
      <c r="I11" s="41">
        <f>I12+I13</f>
        <v>360</v>
      </c>
      <c r="J11" s="49" t="s">
        <v>46</v>
      </c>
      <c r="K11" s="72" t="s">
        <v>26</v>
      </c>
    </row>
    <row r="12" spans="1:11" ht="57.75" customHeight="1">
      <c r="A12" s="71"/>
      <c r="B12" s="69"/>
      <c r="C12" s="40" t="s">
        <v>8</v>
      </c>
      <c r="D12" s="71"/>
      <c r="E12" s="41">
        <f t="shared" si="0"/>
        <v>700</v>
      </c>
      <c r="F12" s="42">
        <v>0</v>
      </c>
      <c r="G12" s="43">
        <v>200</v>
      </c>
      <c r="H12" s="42">
        <v>200</v>
      </c>
      <c r="I12" s="42">
        <v>300</v>
      </c>
      <c r="J12" s="50"/>
      <c r="K12" s="73"/>
    </row>
    <row r="13" spans="1:11" ht="60" customHeight="1">
      <c r="A13" s="71"/>
      <c r="B13" s="70"/>
      <c r="C13" s="40" t="s">
        <v>3</v>
      </c>
      <c r="D13" s="71"/>
      <c r="E13" s="41">
        <f t="shared" si="0"/>
        <v>104.6</v>
      </c>
      <c r="F13" s="42">
        <v>0</v>
      </c>
      <c r="G13" s="43">
        <v>22.3</v>
      </c>
      <c r="H13" s="42">
        <v>22.3</v>
      </c>
      <c r="I13" s="42">
        <v>60</v>
      </c>
      <c r="J13" s="50"/>
      <c r="K13" s="73"/>
    </row>
    <row r="14" spans="1:11" ht="30" customHeight="1">
      <c r="A14" s="59" t="s">
        <v>32</v>
      </c>
      <c r="B14" s="60"/>
      <c r="C14" s="60"/>
      <c r="D14" s="61"/>
      <c r="E14" s="41">
        <f t="shared" si="0"/>
        <v>804.6</v>
      </c>
      <c r="F14" s="41">
        <f aca="true" t="shared" si="1" ref="F14:I16">F11</f>
        <v>0</v>
      </c>
      <c r="G14" s="41">
        <f t="shared" si="1"/>
        <v>222.3</v>
      </c>
      <c r="H14" s="41">
        <f t="shared" si="1"/>
        <v>222.3</v>
      </c>
      <c r="I14" s="41">
        <f t="shared" si="1"/>
        <v>360</v>
      </c>
      <c r="J14" s="50"/>
      <c r="K14" s="73"/>
    </row>
    <row r="15" spans="1:11" ht="33.75" customHeight="1">
      <c r="A15" s="62" t="s">
        <v>8</v>
      </c>
      <c r="B15" s="63"/>
      <c r="C15" s="63"/>
      <c r="D15" s="64"/>
      <c r="E15" s="41">
        <f t="shared" si="0"/>
        <v>700</v>
      </c>
      <c r="F15" s="41">
        <f t="shared" si="1"/>
        <v>0</v>
      </c>
      <c r="G15" s="41">
        <f t="shared" si="1"/>
        <v>200</v>
      </c>
      <c r="H15" s="41">
        <f t="shared" si="1"/>
        <v>200</v>
      </c>
      <c r="I15" s="41">
        <f t="shared" si="1"/>
        <v>300</v>
      </c>
      <c r="J15" s="50"/>
      <c r="K15" s="73"/>
    </row>
    <row r="16" spans="1:11" ht="33" customHeight="1">
      <c r="A16" s="62" t="s">
        <v>3</v>
      </c>
      <c r="B16" s="63"/>
      <c r="C16" s="63"/>
      <c r="D16" s="64"/>
      <c r="E16" s="41">
        <f t="shared" si="0"/>
        <v>104.6</v>
      </c>
      <c r="F16" s="41">
        <f t="shared" si="1"/>
        <v>0</v>
      </c>
      <c r="G16" s="41">
        <f t="shared" si="1"/>
        <v>22.3</v>
      </c>
      <c r="H16" s="41">
        <f t="shared" si="1"/>
        <v>22.3</v>
      </c>
      <c r="I16" s="41">
        <f t="shared" si="1"/>
        <v>60</v>
      </c>
      <c r="J16" s="51"/>
      <c r="K16" s="74"/>
    </row>
    <row r="17" spans="1:11" ht="27.75" customHeight="1">
      <c r="A17" s="56" t="s">
        <v>33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ht="51" customHeight="1">
      <c r="A18" s="77" t="s">
        <v>9</v>
      </c>
      <c r="B18" s="49" t="s">
        <v>79</v>
      </c>
      <c r="C18" s="39" t="s">
        <v>25</v>
      </c>
      <c r="D18" s="72" t="s">
        <v>65</v>
      </c>
      <c r="E18" s="41">
        <f>F18+G18+H18+I18</f>
        <v>4672.3</v>
      </c>
      <c r="F18" s="41">
        <f>F19+F20</f>
        <v>0</v>
      </c>
      <c r="G18" s="41">
        <f>G19+G20</f>
        <v>0</v>
      </c>
      <c r="H18" s="41">
        <f>H20+H19</f>
        <v>2450</v>
      </c>
      <c r="I18" s="41">
        <f>I19+I20</f>
        <v>2222.3</v>
      </c>
      <c r="J18" s="49" t="s">
        <v>46</v>
      </c>
      <c r="K18" s="72" t="s">
        <v>92</v>
      </c>
    </row>
    <row r="19" spans="1:11" ht="61.5" customHeight="1">
      <c r="A19" s="77"/>
      <c r="B19" s="50"/>
      <c r="C19" s="40" t="s">
        <v>8</v>
      </c>
      <c r="D19" s="73"/>
      <c r="E19" s="41">
        <f aca="true" t="shared" si="2" ref="E19:E29">F19+G19+H19+I19</f>
        <v>3960</v>
      </c>
      <c r="F19" s="42">
        <v>0</v>
      </c>
      <c r="G19" s="42">
        <v>0</v>
      </c>
      <c r="H19" s="42">
        <v>1960</v>
      </c>
      <c r="I19" s="42">
        <v>2000</v>
      </c>
      <c r="J19" s="50"/>
      <c r="K19" s="73"/>
    </row>
    <row r="20" spans="1:11" ht="162.75" customHeight="1">
      <c r="A20" s="77"/>
      <c r="B20" s="51"/>
      <c r="C20" s="40" t="s">
        <v>3</v>
      </c>
      <c r="D20" s="74"/>
      <c r="E20" s="41">
        <f t="shared" si="2"/>
        <v>712.3</v>
      </c>
      <c r="F20" s="42">
        <v>0</v>
      </c>
      <c r="G20" s="42">
        <v>0</v>
      </c>
      <c r="H20" s="42">
        <v>490</v>
      </c>
      <c r="I20" s="42">
        <v>222.3</v>
      </c>
      <c r="J20" s="51"/>
      <c r="K20" s="74"/>
    </row>
    <row r="21" spans="1:11" ht="54" customHeight="1">
      <c r="A21" s="78" t="s">
        <v>10</v>
      </c>
      <c r="B21" s="49" t="s">
        <v>85</v>
      </c>
      <c r="C21" s="39" t="s">
        <v>25</v>
      </c>
      <c r="D21" s="72" t="s">
        <v>58</v>
      </c>
      <c r="E21" s="41">
        <f t="shared" si="2"/>
        <v>20344.4</v>
      </c>
      <c r="F21" s="41">
        <f>F22+F23</f>
        <v>12144.400000000001</v>
      </c>
      <c r="G21" s="41">
        <f>G22+G23</f>
        <v>0</v>
      </c>
      <c r="H21" s="41">
        <v>4900</v>
      </c>
      <c r="I21" s="41">
        <v>3300</v>
      </c>
      <c r="J21" s="49" t="s">
        <v>46</v>
      </c>
      <c r="K21" s="72" t="s">
        <v>93</v>
      </c>
    </row>
    <row r="22" spans="1:11" ht="204" customHeight="1">
      <c r="A22" s="79"/>
      <c r="B22" s="50"/>
      <c r="C22" s="40" t="s">
        <v>8</v>
      </c>
      <c r="D22" s="73"/>
      <c r="E22" s="41">
        <f t="shared" si="2"/>
        <v>17798.2</v>
      </c>
      <c r="F22" s="42">
        <v>10928.2</v>
      </c>
      <c r="G22" s="42">
        <v>0</v>
      </c>
      <c r="H22" s="42">
        <v>3920</v>
      </c>
      <c r="I22" s="42">
        <v>2950</v>
      </c>
      <c r="J22" s="50"/>
      <c r="K22" s="73"/>
    </row>
    <row r="23" spans="1:11" ht="40.5" customHeight="1">
      <c r="A23" s="80"/>
      <c r="B23" s="51"/>
      <c r="C23" s="40" t="s">
        <v>3</v>
      </c>
      <c r="D23" s="74"/>
      <c r="E23" s="41">
        <f t="shared" si="2"/>
        <v>2546.2</v>
      </c>
      <c r="F23" s="42">
        <v>1216.2</v>
      </c>
      <c r="G23" s="42">
        <v>0</v>
      </c>
      <c r="H23" s="42">
        <f>H21-H22</f>
        <v>980</v>
      </c>
      <c r="I23" s="42">
        <f>I21-I22</f>
        <v>350</v>
      </c>
      <c r="J23" s="51"/>
      <c r="K23" s="74"/>
    </row>
    <row r="24" spans="1:11" ht="66" customHeight="1">
      <c r="A24" s="78" t="s">
        <v>42</v>
      </c>
      <c r="B24" s="49" t="s">
        <v>80</v>
      </c>
      <c r="C24" s="39" t="s">
        <v>25</v>
      </c>
      <c r="D24" s="72" t="s">
        <v>59</v>
      </c>
      <c r="E24" s="41">
        <f t="shared" si="2"/>
        <v>2136.2</v>
      </c>
      <c r="F24" s="41">
        <f>F25+F26</f>
        <v>0</v>
      </c>
      <c r="G24" s="41">
        <f>G25+G26</f>
        <v>0</v>
      </c>
      <c r="H24" s="41">
        <f>H25+H26</f>
        <v>1025</v>
      </c>
      <c r="I24" s="41">
        <f>I25+I26</f>
        <v>1111.2</v>
      </c>
      <c r="J24" s="49" t="s">
        <v>46</v>
      </c>
      <c r="K24" s="72" t="s">
        <v>94</v>
      </c>
    </row>
    <row r="25" spans="1:12" ht="51.75" customHeight="1">
      <c r="A25" s="79"/>
      <c r="B25" s="50"/>
      <c r="C25" s="40" t="s">
        <v>8</v>
      </c>
      <c r="D25" s="73"/>
      <c r="E25" s="41">
        <f t="shared" si="2"/>
        <v>1820</v>
      </c>
      <c r="F25" s="42">
        <v>0</v>
      </c>
      <c r="G25" s="42">
        <v>0</v>
      </c>
      <c r="H25" s="42">
        <v>820</v>
      </c>
      <c r="I25" s="42">
        <v>1000</v>
      </c>
      <c r="J25" s="50"/>
      <c r="K25" s="73"/>
      <c r="L25" s="35"/>
    </row>
    <row r="26" spans="1:11" ht="145.5" customHeight="1">
      <c r="A26" s="80"/>
      <c r="B26" s="51"/>
      <c r="C26" s="40" t="s">
        <v>3</v>
      </c>
      <c r="D26" s="74"/>
      <c r="E26" s="41">
        <f t="shared" si="2"/>
        <v>316.2</v>
      </c>
      <c r="F26" s="42">
        <v>0</v>
      </c>
      <c r="G26" s="42">
        <v>0</v>
      </c>
      <c r="H26" s="42">
        <v>205</v>
      </c>
      <c r="I26" s="42">
        <v>111.2</v>
      </c>
      <c r="J26" s="51"/>
      <c r="K26" s="74"/>
    </row>
    <row r="27" spans="1:11" ht="60" customHeight="1">
      <c r="A27" s="78" t="s">
        <v>44</v>
      </c>
      <c r="B27" s="81" t="s">
        <v>81</v>
      </c>
      <c r="C27" s="39" t="s">
        <v>25</v>
      </c>
      <c r="D27" s="72" t="s">
        <v>60</v>
      </c>
      <c r="E27" s="41">
        <f t="shared" si="2"/>
        <v>877.8</v>
      </c>
      <c r="F27" s="41">
        <f>F28+F29</f>
        <v>100</v>
      </c>
      <c r="G27" s="41">
        <f>G28+G29</f>
        <v>0</v>
      </c>
      <c r="H27" s="41">
        <f>H28+H29</f>
        <v>0</v>
      </c>
      <c r="I27" s="41">
        <f>I28+I29</f>
        <v>777.8</v>
      </c>
      <c r="J27" s="49" t="s">
        <v>46</v>
      </c>
      <c r="K27" s="71" t="s">
        <v>95</v>
      </c>
    </row>
    <row r="28" spans="1:11" ht="60.75" customHeight="1">
      <c r="A28" s="79"/>
      <c r="B28" s="81"/>
      <c r="C28" s="40" t="s">
        <v>8</v>
      </c>
      <c r="D28" s="73"/>
      <c r="E28" s="41">
        <f t="shared" si="2"/>
        <v>790</v>
      </c>
      <c r="F28" s="42">
        <v>90</v>
      </c>
      <c r="G28" s="42">
        <v>0</v>
      </c>
      <c r="H28" s="42">
        <v>0</v>
      </c>
      <c r="I28" s="42">
        <v>700</v>
      </c>
      <c r="J28" s="50"/>
      <c r="K28" s="71"/>
    </row>
    <row r="29" spans="1:11" ht="88.5" customHeight="1">
      <c r="A29" s="80"/>
      <c r="B29" s="81"/>
      <c r="C29" s="40" t="s">
        <v>3</v>
      </c>
      <c r="D29" s="74"/>
      <c r="E29" s="41">
        <f t="shared" si="2"/>
        <v>87.8</v>
      </c>
      <c r="F29" s="42">
        <v>10</v>
      </c>
      <c r="G29" s="42">
        <v>0</v>
      </c>
      <c r="H29" s="42">
        <v>0</v>
      </c>
      <c r="I29" s="42">
        <v>77.8</v>
      </c>
      <c r="J29" s="51"/>
      <c r="K29" s="71"/>
    </row>
    <row r="30" spans="1:11" ht="32.25" customHeight="1">
      <c r="A30" s="59" t="s">
        <v>34</v>
      </c>
      <c r="B30" s="60"/>
      <c r="C30" s="60"/>
      <c r="D30" s="61"/>
      <c r="E30" s="41">
        <f>E18+E21+E24+E27</f>
        <v>28030.7</v>
      </c>
      <c r="F30" s="41">
        <f>F18+F21+F24+F27</f>
        <v>12244.400000000001</v>
      </c>
      <c r="G30" s="41">
        <f>G18+G21+G24+G27</f>
        <v>0</v>
      </c>
      <c r="H30" s="41">
        <f>H18+H21+H24+H27</f>
        <v>8375</v>
      </c>
      <c r="I30" s="41">
        <f>I18+I21+I24+I27</f>
        <v>7411.3</v>
      </c>
      <c r="J30" s="44"/>
      <c r="K30" s="38"/>
    </row>
    <row r="31" spans="1:11" ht="23.25" customHeight="1">
      <c r="A31" s="62" t="s">
        <v>8</v>
      </c>
      <c r="B31" s="63"/>
      <c r="C31" s="63"/>
      <c r="D31" s="64"/>
      <c r="E31" s="41">
        <f>F31+G31+H31+I31</f>
        <v>24368.2</v>
      </c>
      <c r="F31" s="41">
        <f aca="true" t="shared" si="3" ref="E31:G32">F19+F22+F25+F28</f>
        <v>11018.2</v>
      </c>
      <c r="G31" s="41">
        <f>G19+G22+G25+G28</f>
        <v>0</v>
      </c>
      <c r="H31" s="41">
        <f>H19+H22+H25+H28</f>
        <v>6700</v>
      </c>
      <c r="I31" s="41">
        <f>I19+I22+I25+I28</f>
        <v>6650</v>
      </c>
      <c r="J31" s="44"/>
      <c r="K31" s="38"/>
    </row>
    <row r="32" spans="1:11" ht="22.5" customHeight="1">
      <c r="A32" s="62" t="s">
        <v>3</v>
      </c>
      <c r="B32" s="63"/>
      <c r="C32" s="63"/>
      <c r="D32" s="64"/>
      <c r="E32" s="41">
        <f t="shared" si="3"/>
        <v>3662.5</v>
      </c>
      <c r="F32" s="41">
        <f t="shared" si="3"/>
        <v>1226.2</v>
      </c>
      <c r="G32" s="41">
        <f t="shared" si="3"/>
        <v>0</v>
      </c>
      <c r="H32" s="41">
        <f>H20+H23+H26+H29</f>
        <v>1675</v>
      </c>
      <c r="I32" s="41">
        <f>I20+I23+I26+I29</f>
        <v>761.3</v>
      </c>
      <c r="J32" s="44"/>
      <c r="K32" s="38"/>
    </row>
    <row r="33" spans="1:11" ht="24" customHeight="1">
      <c r="A33" s="53" t="s">
        <v>11</v>
      </c>
      <c r="B33" s="54"/>
      <c r="C33" s="54"/>
      <c r="D33" s="55"/>
      <c r="E33" s="41">
        <f>E14+E30</f>
        <v>28835.3</v>
      </c>
      <c r="F33" s="41">
        <f>F14+F30</f>
        <v>12244.400000000001</v>
      </c>
      <c r="G33" s="41">
        <f>G14+G30</f>
        <v>222.3</v>
      </c>
      <c r="H33" s="41">
        <f>H14+H30</f>
        <v>8597.3</v>
      </c>
      <c r="I33" s="41">
        <f>I14+I30</f>
        <v>7771.3</v>
      </c>
      <c r="J33" s="41"/>
      <c r="K33" s="38"/>
    </row>
    <row r="34" spans="1:11" ht="27" customHeight="1">
      <c r="A34" s="56" t="s">
        <v>8</v>
      </c>
      <c r="B34" s="57"/>
      <c r="C34" s="57"/>
      <c r="D34" s="58"/>
      <c r="E34" s="41">
        <f>E15+E31</f>
        <v>25068.2</v>
      </c>
      <c r="F34" s="41">
        <f aca="true" t="shared" si="4" ref="F34:I35">F15+F31</f>
        <v>11018.2</v>
      </c>
      <c r="G34" s="41">
        <f t="shared" si="4"/>
        <v>200</v>
      </c>
      <c r="H34" s="41">
        <f t="shared" si="4"/>
        <v>6900</v>
      </c>
      <c r="I34" s="41">
        <f t="shared" si="4"/>
        <v>6950</v>
      </c>
      <c r="J34" s="41"/>
      <c r="K34" s="38"/>
    </row>
    <row r="35" spans="1:11" ht="31.5" customHeight="1">
      <c r="A35" s="56" t="s">
        <v>3</v>
      </c>
      <c r="B35" s="57"/>
      <c r="C35" s="57"/>
      <c r="D35" s="58"/>
      <c r="E35" s="41">
        <f>E16+E32</f>
        <v>3767.1</v>
      </c>
      <c r="F35" s="41">
        <f t="shared" si="4"/>
        <v>1226.2</v>
      </c>
      <c r="G35" s="41">
        <f t="shared" si="4"/>
        <v>22.3</v>
      </c>
      <c r="H35" s="41">
        <f t="shared" si="4"/>
        <v>1697.3</v>
      </c>
      <c r="I35" s="41">
        <f t="shared" si="4"/>
        <v>821.3</v>
      </c>
      <c r="J35" s="41"/>
      <c r="K35" s="38"/>
    </row>
    <row r="36" ht="12.75">
      <c r="K36" s="9"/>
    </row>
    <row r="37" spans="1:11" ht="30.75">
      <c r="A37" s="34"/>
      <c r="E37" s="47"/>
      <c r="K37" s="9"/>
    </row>
    <row r="38" spans="1:11" ht="30.75">
      <c r="A38" s="34"/>
      <c r="B38" s="29"/>
      <c r="C38" s="29"/>
      <c r="D38" s="29"/>
      <c r="E38" s="29"/>
      <c r="F38" s="29"/>
      <c r="G38" s="29"/>
      <c r="K38" s="9"/>
    </row>
    <row r="39" spans="2:11" ht="12.75">
      <c r="B39" s="29"/>
      <c r="C39" s="29"/>
      <c r="D39" s="29"/>
      <c r="E39" s="29"/>
      <c r="F39" s="29"/>
      <c r="G39" s="29"/>
      <c r="K39" s="9"/>
    </row>
    <row r="40" spans="2:11" ht="12.75">
      <c r="B40" s="29"/>
      <c r="C40" s="29"/>
      <c r="D40" s="29"/>
      <c r="E40" s="29"/>
      <c r="F40" s="29"/>
      <c r="G40" s="29"/>
      <c r="K40" s="9"/>
    </row>
    <row r="41" spans="2:11" ht="12.75">
      <c r="B41" s="29"/>
      <c r="C41" s="29"/>
      <c r="D41" s="29"/>
      <c r="E41" s="29"/>
      <c r="F41" s="29"/>
      <c r="G41" s="29"/>
      <c r="K41" s="9"/>
    </row>
    <row r="42" spans="2:11" ht="12.75">
      <c r="B42" s="29"/>
      <c r="C42" s="29"/>
      <c r="D42" s="29"/>
      <c r="E42" s="29"/>
      <c r="F42" s="29"/>
      <c r="G42" s="29"/>
      <c r="K42" s="9"/>
    </row>
    <row r="43" spans="2:11" ht="12.75">
      <c r="B43" s="29"/>
      <c r="C43" s="29"/>
      <c r="D43" s="29"/>
      <c r="E43" s="29"/>
      <c r="F43" s="29"/>
      <c r="G43" s="29"/>
      <c r="K43" s="9"/>
    </row>
    <row r="44" spans="2:11" ht="12.75">
      <c r="B44" s="29"/>
      <c r="C44" s="29"/>
      <c r="D44" s="29"/>
      <c r="E44" s="29"/>
      <c r="F44" s="29"/>
      <c r="G44" s="29"/>
      <c r="K44" s="9"/>
    </row>
    <row r="45" spans="2:11" ht="12.75">
      <c r="B45" s="29"/>
      <c r="C45" s="29"/>
      <c r="D45" s="29"/>
      <c r="E45" s="29"/>
      <c r="F45" s="29"/>
      <c r="G45" s="29"/>
      <c r="K45" s="9"/>
    </row>
    <row r="46" spans="2:11" ht="12.75">
      <c r="B46" s="29"/>
      <c r="C46" s="29"/>
      <c r="D46" s="29"/>
      <c r="E46" s="29"/>
      <c r="F46" s="29"/>
      <c r="G46" s="29"/>
      <c r="K46" s="9"/>
    </row>
    <row r="47" ht="12.75">
      <c r="K47" s="9"/>
    </row>
    <row r="48" ht="12.75">
      <c r="K48" s="9"/>
    </row>
    <row r="49" ht="12.75">
      <c r="K49" s="9"/>
    </row>
    <row r="50" ht="12.75">
      <c r="K50" s="9"/>
    </row>
    <row r="51" ht="12.75">
      <c r="K51" s="9"/>
    </row>
    <row r="52" ht="12.75">
      <c r="K52" s="9"/>
    </row>
    <row r="53" ht="12.75">
      <c r="K53" s="9"/>
    </row>
    <row r="54" ht="12.75"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9"/>
    </row>
    <row r="60" ht="12.75">
      <c r="K60" s="9"/>
    </row>
    <row r="61" ht="12.75">
      <c r="K61" s="9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</sheetData>
  <sheetProtection/>
  <mergeCells count="48">
    <mergeCell ref="B21:B23"/>
    <mergeCell ref="B24:B26"/>
    <mergeCell ref="A27:A29"/>
    <mergeCell ref="B27:B29"/>
    <mergeCell ref="A24:A26"/>
    <mergeCell ref="A21:A23"/>
    <mergeCell ref="D18:D20"/>
    <mergeCell ref="A17:K17"/>
    <mergeCell ref="K18:K20"/>
    <mergeCell ref="A18:A20"/>
    <mergeCell ref="J18:J20"/>
    <mergeCell ref="B18:B20"/>
    <mergeCell ref="D21:D23"/>
    <mergeCell ref="J24:J26"/>
    <mergeCell ref="K24:K26"/>
    <mergeCell ref="J27:J29"/>
    <mergeCell ref="K21:K23"/>
    <mergeCell ref="D27:D29"/>
    <mergeCell ref="D24:D26"/>
    <mergeCell ref="K27:K29"/>
    <mergeCell ref="J21:J23"/>
    <mergeCell ref="A7:A8"/>
    <mergeCell ref="B7:B8"/>
    <mergeCell ref="D7:D8"/>
    <mergeCell ref="A10:K10"/>
    <mergeCell ref="F7:I7"/>
    <mergeCell ref="B11:B13"/>
    <mergeCell ref="D11:D13"/>
    <mergeCell ref="A11:A13"/>
    <mergeCell ref="K11:K16"/>
    <mergeCell ref="J11:J16"/>
    <mergeCell ref="B4:K4"/>
    <mergeCell ref="C7:C8"/>
    <mergeCell ref="E7:E8"/>
    <mergeCell ref="J7:J8"/>
    <mergeCell ref="B5:K5"/>
    <mergeCell ref="B6:K6"/>
    <mergeCell ref="K7:K8"/>
    <mergeCell ref="I1:K3"/>
    <mergeCell ref="A33:D33"/>
    <mergeCell ref="A34:D34"/>
    <mergeCell ref="A35:D35"/>
    <mergeCell ref="A14:D14"/>
    <mergeCell ref="A15:D15"/>
    <mergeCell ref="A16:D16"/>
    <mergeCell ref="A30:D30"/>
    <mergeCell ref="A31:D31"/>
    <mergeCell ref="A32:D32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5" r:id="rId1"/>
  <rowBreaks count="1" manualBreakCount="1">
    <brk id="2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Normal="85" zoomScaleSheetLayoutView="70" zoomScalePageLayoutView="0" workbookViewId="0" topLeftCell="A2">
      <selection activeCell="D4" sqref="D4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5"/>
    </row>
    <row r="2" spans="1:10" ht="52.5" customHeight="1">
      <c r="A2" s="5"/>
      <c r="G2" s="82" t="s">
        <v>99</v>
      </c>
      <c r="H2" s="82"/>
      <c r="I2" s="82"/>
      <c r="J2" s="82"/>
    </row>
    <row r="3" spans="1:10" ht="34.5" customHeight="1">
      <c r="A3" s="5"/>
      <c r="G3" s="82"/>
      <c r="H3" s="82"/>
      <c r="I3" s="82"/>
      <c r="J3" s="82"/>
    </row>
    <row r="4" spans="1:10" ht="37.5" customHeight="1">
      <c r="A4" s="5"/>
      <c r="G4" s="82"/>
      <c r="H4" s="82"/>
      <c r="I4" s="82"/>
      <c r="J4" s="82"/>
    </row>
    <row r="5" spans="1:10" ht="46.5" customHeight="1">
      <c r="A5" s="1" t="s">
        <v>16</v>
      </c>
      <c r="G5" s="101" t="s">
        <v>51</v>
      </c>
      <c r="H5" s="101"/>
      <c r="I5" s="101"/>
      <c r="J5" s="101"/>
    </row>
    <row r="6" spans="4:10" ht="12.75">
      <c r="D6" s="4"/>
      <c r="J6" s="3"/>
    </row>
    <row r="7" spans="1:10" ht="25.5">
      <c r="A7" s="102" t="s">
        <v>56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25.5">
      <c r="A8" s="103" t="s">
        <v>96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25.5">
      <c r="A9" s="103" t="s">
        <v>97</v>
      </c>
      <c r="B9" s="103"/>
      <c r="C9" s="103"/>
      <c r="D9" s="103"/>
      <c r="E9" s="103"/>
      <c r="F9" s="103"/>
      <c r="G9" s="103"/>
      <c r="H9" s="103"/>
      <c r="I9" s="103"/>
      <c r="J9" s="103"/>
    </row>
    <row r="10" ht="12.75">
      <c r="D10" s="6"/>
    </row>
    <row r="11" spans="1:11" ht="54" customHeight="1">
      <c r="A11" s="98" t="s">
        <v>49</v>
      </c>
      <c r="B11" s="89" t="s">
        <v>41</v>
      </c>
      <c r="C11" s="104" t="s">
        <v>28</v>
      </c>
      <c r="D11" s="105"/>
      <c r="E11" s="98" t="s">
        <v>36</v>
      </c>
      <c r="F11" s="98" t="s">
        <v>29</v>
      </c>
      <c r="G11" s="106" t="s">
        <v>30</v>
      </c>
      <c r="H11" s="106"/>
      <c r="I11" s="106"/>
      <c r="J11" s="106"/>
      <c r="K11" s="21"/>
    </row>
    <row r="12" spans="1:11" ht="37.5">
      <c r="A12" s="99"/>
      <c r="B12" s="90"/>
      <c r="C12" s="23" t="s">
        <v>27</v>
      </c>
      <c r="D12" s="23" t="s">
        <v>2</v>
      </c>
      <c r="E12" s="100"/>
      <c r="F12" s="100"/>
      <c r="G12" s="33" t="s">
        <v>61</v>
      </c>
      <c r="H12" s="33" t="s">
        <v>62</v>
      </c>
      <c r="I12" s="33" t="s">
        <v>63</v>
      </c>
      <c r="J12" s="33" t="s">
        <v>64</v>
      </c>
      <c r="K12" s="21"/>
    </row>
    <row r="13" spans="1:11" ht="18.75">
      <c r="A13" s="23" t="s">
        <v>12</v>
      </c>
      <c r="B13" s="23" t="s">
        <v>13</v>
      </c>
      <c r="C13" s="23" t="s">
        <v>14</v>
      </c>
      <c r="D13" s="23" t="s">
        <v>15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7"/>
    </row>
    <row r="14" spans="1:11" ht="18.75" customHeight="1">
      <c r="A14" s="83" t="s">
        <v>31</v>
      </c>
      <c r="B14" s="84"/>
      <c r="C14" s="84"/>
      <c r="D14" s="84"/>
      <c r="E14" s="84"/>
      <c r="F14" s="84"/>
      <c r="G14" s="84"/>
      <c r="H14" s="84"/>
      <c r="I14" s="84"/>
      <c r="J14" s="85"/>
      <c r="K14" s="7"/>
    </row>
    <row r="15" spans="1:11" ht="78" customHeight="1">
      <c r="A15" s="22" t="s">
        <v>7</v>
      </c>
      <c r="B15" s="24" t="s">
        <v>82</v>
      </c>
      <c r="C15" s="15">
        <v>700</v>
      </c>
      <c r="D15" s="15">
        <v>104.6</v>
      </c>
      <c r="E15" s="14" t="s">
        <v>54</v>
      </c>
      <c r="F15" s="13" t="s">
        <v>38</v>
      </c>
      <c r="G15" s="13" t="s">
        <v>88</v>
      </c>
      <c r="H15" s="13" t="s">
        <v>50</v>
      </c>
      <c r="I15" s="13" t="s">
        <v>50</v>
      </c>
      <c r="J15" s="13" t="s">
        <v>70</v>
      </c>
      <c r="K15" s="7"/>
    </row>
    <row r="16" spans="1:11" ht="27" customHeight="1">
      <c r="A16" s="83" t="s">
        <v>39</v>
      </c>
      <c r="B16" s="85"/>
      <c r="C16" s="20">
        <f>SUM(C15)</f>
        <v>700</v>
      </c>
      <c r="D16" s="20">
        <f>SUM(D15)</f>
        <v>104.6</v>
      </c>
      <c r="E16" s="19"/>
      <c r="F16" s="13"/>
      <c r="G16" s="13"/>
      <c r="H16" s="13"/>
      <c r="I16" s="13"/>
      <c r="J16" s="13"/>
      <c r="K16" s="7"/>
    </row>
    <row r="17" spans="1:11" ht="21" customHeight="1">
      <c r="A17" s="83" t="s">
        <v>35</v>
      </c>
      <c r="B17" s="84"/>
      <c r="C17" s="84"/>
      <c r="D17" s="84"/>
      <c r="E17" s="84"/>
      <c r="F17" s="84"/>
      <c r="G17" s="84"/>
      <c r="H17" s="84"/>
      <c r="I17" s="84"/>
      <c r="J17" s="85"/>
      <c r="K17" s="7"/>
    </row>
    <row r="18" spans="1:11" ht="78.75" customHeight="1">
      <c r="A18" s="13" t="s">
        <v>10</v>
      </c>
      <c r="B18" s="14" t="s">
        <v>83</v>
      </c>
      <c r="C18" s="15">
        <v>3960</v>
      </c>
      <c r="D18" s="15">
        <v>712.3</v>
      </c>
      <c r="E18" s="14" t="s">
        <v>86</v>
      </c>
      <c r="F18" s="13" t="s">
        <v>87</v>
      </c>
      <c r="G18" s="13" t="s">
        <v>88</v>
      </c>
      <c r="H18" s="13" t="s">
        <v>88</v>
      </c>
      <c r="I18" s="13" t="s">
        <v>89</v>
      </c>
      <c r="J18" s="13" t="s">
        <v>90</v>
      </c>
      <c r="K18" s="7"/>
    </row>
    <row r="19" spans="1:11" ht="122.25" customHeight="1">
      <c r="A19" s="89" t="s">
        <v>42</v>
      </c>
      <c r="B19" s="92" t="s">
        <v>84</v>
      </c>
      <c r="C19" s="95">
        <v>17798.2</v>
      </c>
      <c r="D19" s="95">
        <v>2546.2</v>
      </c>
      <c r="E19" s="14" t="s">
        <v>71</v>
      </c>
      <c r="F19" s="31" t="s">
        <v>72</v>
      </c>
      <c r="G19" s="17" t="s">
        <v>73</v>
      </c>
      <c r="H19" s="13" t="s">
        <v>1</v>
      </c>
      <c r="I19" s="13" t="s">
        <v>1</v>
      </c>
      <c r="J19" s="13" t="s">
        <v>1</v>
      </c>
      <c r="K19" s="30"/>
    </row>
    <row r="20" spans="1:11" ht="117.75" customHeight="1">
      <c r="A20" s="90"/>
      <c r="B20" s="93"/>
      <c r="C20" s="96"/>
      <c r="D20" s="96"/>
      <c r="E20" s="46" t="s">
        <v>55</v>
      </c>
      <c r="F20" s="45" t="s">
        <v>53</v>
      </c>
      <c r="G20" s="17" t="s">
        <v>68</v>
      </c>
      <c r="H20" s="17" t="s">
        <v>47</v>
      </c>
      <c r="I20" s="17" t="s">
        <v>47</v>
      </c>
      <c r="J20" s="17" t="s">
        <v>47</v>
      </c>
      <c r="K20" s="7"/>
    </row>
    <row r="21" spans="1:11" ht="76.5" customHeight="1">
      <c r="A21" s="91"/>
      <c r="B21" s="94"/>
      <c r="C21" s="97"/>
      <c r="D21" s="97"/>
      <c r="E21" s="46" t="s">
        <v>91</v>
      </c>
      <c r="F21" s="45" t="s">
        <v>74</v>
      </c>
      <c r="G21" s="17" t="s">
        <v>47</v>
      </c>
      <c r="H21" s="13" t="s">
        <v>88</v>
      </c>
      <c r="I21" s="17" t="s">
        <v>77</v>
      </c>
      <c r="J21" s="17" t="s">
        <v>50</v>
      </c>
      <c r="K21" s="7"/>
    </row>
    <row r="22" spans="1:11" ht="43.5" customHeight="1">
      <c r="A22" s="27" t="s">
        <v>44</v>
      </c>
      <c r="B22" s="14" t="s">
        <v>80</v>
      </c>
      <c r="C22" s="15">
        <v>1820</v>
      </c>
      <c r="D22" s="15">
        <v>316.2</v>
      </c>
      <c r="E22" s="14" t="s">
        <v>45</v>
      </c>
      <c r="F22" s="13" t="s">
        <v>43</v>
      </c>
      <c r="G22" s="13" t="s">
        <v>47</v>
      </c>
      <c r="H22" s="13" t="s">
        <v>88</v>
      </c>
      <c r="I22" s="13" t="s">
        <v>75</v>
      </c>
      <c r="J22" s="13" t="s">
        <v>48</v>
      </c>
      <c r="K22" s="7"/>
    </row>
    <row r="23" spans="1:11" ht="80.25" customHeight="1">
      <c r="A23" s="27" t="s">
        <v>52</v>
      </c>
      <c r="B23" s="14" t="s">
        <v>81</v>
      </c>
      <c r="C23" s="15">
        <v>790</v>
      </c>
      <c r="D23" s="15">
        <v>87.8</v>
      </c>
      <c r="E23" s="14" t="s">
        <v>0</v>
      </c>
      <c r="F23" s="31" t="s">
        <v>37</v>
      </c>
      <c r="G23" s="13" t="s">
        <v>69</v>
      </c>
      <c r="H23" s="13" t="s">
        <v>88</v>
      </c>
      <c r="I23" s="17" t="s">
        <v>47</v>
      </c>
      <c r="J23" s="17" t="s">
        <v>76</v>
      </c>
      <c r="K23" s="7"/>
    </row>
    <row r="24" spans="1:11" ht="33" customHeight="1">
      <c r="A24" s="88" t="s">
        <v>40</v>
      </c>
      <c r="B24" s="88"/>
      <c r="C24" s="20">
        <f>C18+C19+C22+C23</f>
        <v>24368.2</v>
      </c>
      <c r="D24" s="20">
        <f>SUM(D18:D23)</f>
        <v>3662.5</v>
      </c>
      <c r="E24" s="14"/>
      <c r="F24" s="13"/>
      <c r="G24" s="13"/>
      <c r="H24" s="13"/>
      <c r="I24" s="25"/>
      <c r="J24" s="25"/>
      <c r="K24" s="7"/>
    </row>
    <row r="25" spans="1:10" ht="23.25" customHeight="1">
      <c r="A25" s="86" t="s">
        <v>4</v>
      </c>
      <c r="B25" s="87"/>
      <c r="C25" s="20">
        <f>C16+C24</f>
        <v>25068.2</v>
      </c>
      <c r="D25" s="20">
        <f>D16+D24</f>
        <v>3767.1</v>
      </c>
      <c r="E25" s="26"/>
      <c r="F25" s="26"/>
      <c r="G25" s="26"/>
      <c r="H25" s="26"/>
      <c r="I25" s="26"/>
      <c r="J25" s="26"/>
    </row>
    <row r="26" spans="1:4" ht="18.75">
      <c r="A26" s="16"/>
      <c r="C26" s="12"/>
      <c r="D26" s="12"/>
    </row>
    <row r="27" spans="1:4" s="11" customFormat="1" ht="23.25">
      <c r="A27" s="32"/>
      <c r="D27" s="28"/>
    </row>
    <row r="28" s="11" customFormat="1" ht="23.25">
      <c r="A28" s="32"/>
    </row>
    <row r="29" ht="12.75">
      <c r="A29" s="2" t="s">
        <v>19</v>
      </c>
    </row>
  </sheetData>
  <sheetProtection/>
  <mergeCells count="20">
    <mergeCell ref="A11:A12"/>
    <mergeCell ref="B11:B12"/>
    <mergeCell ref="F11:F12"/>
    <mergeCell ref="G5:J5"/>
    <mergeCell ref="A7:J7"/>
    <mergeCell ref="A8:J8"/>
    <mergeCell ref="A9:J9"/>
    <mergeCell ref="C11:D11"/>
    <mergeCell ref="E11:E12"/>
    <mergeCell ref="G11:J11"/>
    <mergeCell ref="G2:J4"/>
    <mergeCell ref="A14:J14"/>
    <mergeCell ref="A25:B25"/>
    <mergeCell ref="A16:B16"/>
    <mergeCell ref="A24:B24"/>
    <mergeCell ref="A17:J17"/>
    <mergeCell ref="A19:A21"/>
    <mergeCell ref="B19:B21"/>
    <mergeCell ref="C19:C21"/>
    <mergeCell ref="D19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2015-11-09T11:48:55Z</cp:lastPrinted>
  <dcterms:created xsi:type="dcterms:W3CDTF">2010-07-29T04:12:26Z</dcterms:created>
  <dcterms:modified xsi:type="dcterms:W3CDTF">2015-11-19T14:14:11Z</dcterms:modified>
  <cp:category/>
  <cp:version/>
  <cp:contentType/>
  <cp:contentStatus/>
</cp:coreProperties>
</file>